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Sheet1!$A$3:$L$16</definedName>
  </definedNames>
  <calcPr calcId="144525"/>
</workbook>
</file>

<file path=xl/sharedStrings.xml><?xml version="1.0" encoding="utf-8"?>
<sst xmlns="http://schemas.openxmlformats.org/spreadsheetml/2006/main" count="382" uniqueCount="162">
  <si>
    <t>浙江省湖州市市级医疗卫生单位公开招聘2022年医学类应届本科毕业生入围体检人员名单</t>
  </si>
  <si>
    <t>序号</t>
  </si>
  <si>
    <t>报考单位</t>
  </si>
  <si>
    <t>报考岗位</t>
  </si>
  <si>
    <t>姓名</t>
  </si>
  <si>
    <t>性别</t>
  </si>
  <si>
    <t>生源地</t>
  </si>
  <si>
    <t>出生日期</t>
  </si>
  <si>
    <t>学历</t>
  </si>
  <si>
    <t>毕业院校</t>
  </si>
  <si>
    <t>所学专业</t>
  </si>
  <si>
    <t>成绩</t>
  </si>
  <si>
    <t>排名</t>
  </si>
  <si>
    <t>湖州市中心医院</t>
  </si>
  <si>
    <t>超声科医师</t>
  </si>
  <si>
    <t>高思怡</t>
  </si>
  <si>
    <t>女</t>
  </si>
  <si>
    <t>浙江湖州</t>
  </si>
  <si>
    <t>1999.06.02</t>
  </si>
  <si>
    <t>本科</t>
  </si>
  <si>
    <t>温州医科大学</t>
  </si>
  <si>
    <t>医学影像学</t>
  </si>
  <si>
    <t>康复技师</t>
  </si>
  <si>
    <t>沈广亮</t>
  </si>
  <si>
    <t>男</t>
  </si>
  <si>
    <t>浙江温州</t>
  </si>
  <si>
    <t>1998.09.22</t>
  </si>
  <si>
    <t>温州医科大学仁济学院</t>
  </si>
  <si>
    <t>康复治疗学</t>
  </si>
  <si>
    <t>检验技师</t>
  </si>
  <si>
    <t>施杨斌</t>
  </si>
  <si>
    <t>浙江缙云</t>
  </si>
  <si>
    <t>2000.01.08</t>
  </si>
  <si>
    <t>医学检验技术</t>
  </si>
  <si>
    <t>护士</t>
  </si>
  <si>
    <t>胡中华</t>
  </si>
  <si>
    <t>安徽霍邱</t>
  </si>
  <si>
    <t>2000.09.30</t>
  </si>
  <si>
    <t>湖州学院</t>
  </si>
  <si>
    <t>护理学</t>
  </si>
  <si>
    <t>叶天</t>
  </si>
  <si>
    <t>浙江德清</t>
  </si>
  <si>
    <t>1999.12.01</t>
  </si>
  <si>
    <t>郭雨莹</t>
  </si>
  <si>
    <t>浙江长兴</t>
  </si>
  <si>
    <t>1999.10.21</t>
  </si>
  <si>
    <t>佳木斯大学</t>
  </si>
  <si>
    <t>闫金凤</t>
  </si>
  <si>
    <t>安徽阜南</t>
  </si>
  <si>
    <t>2000.07.14</t>
  </si>
  <si>
    <t>高旭玲</t>
  </si>
  <si>
    <t>1999.10.04</t>
  </si>
  <si>
    <t>叶王燕</t>
  </si>
  <si>
    <t>1998.03.22</t>
  </si>
  <si>
    <t>高佳琦</t>
  </si>
  <si>
    <t>2000.07.15</t>
  </si>
  <si>
    <t>姚淑霞</t>
  </si>
  <si>
    <t>1999.07.25</t>
  </si>
  <si>
    <t>唐鑫</t>
  </si>
  <si>
    <t>广西乐业</t>
  </si>
  <si>
    <t>1999.03.19</t>
  </si>
  <si>
    <t>史丹林</t>
  </si>
  <si>
    <t>浙江平湖</t>
  </si>
  <si>
    <t>1999.08.08</t>
  </si>
  <si>
    <t>杭州师范大学钱江学院</t>
  </si>
  <si>
    <t>湖州市第一人民医院</t>
  </si>
  <si>
    <t>急诊科医师</t>
  </si>
  <si>
    <r>
      <rPr>
        <sz val="11"/>
        <color theme="1"/>
        <rFont val="宋体"/>
        <charset val="134"/>
      </rPr>
      <t>周贤哲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</si>
  <si>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</si>
  <si>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浙江湖州</t>
    </r>
  </si>
  <si>
    <t>1998.09.12</t>
  </si>
  <si>
    <r>
      <rPr>
        <sz val="11"/>
        <rFont val="宋体"/>
        <charset val="134"/>
      </rPr>
      <t>本科</t>
    </r>
  </si>
  <si>
    <r>
      <rPr>
        <sz val="11"/>
        <rFont val="宋体"/>
        <charset val="134"/>
      </rPr>
      <t>宁波大学科学技术学院</t>
    </r>
  </si>
  <si>
    <r>
      <rPr>
        <sz val="11"/>
        <rFont val="宋体"/>
        <charset val="134"/>
      </rPr>
      <t>临床医学</t>
    </r>
  </si>
  <si>
    <t>麻醉科医师</t>
  </si>
  <si>
    <t>邢宇帆</t>
  </si>
  <si>
    <t>1998.04.29</t>
  </si>
  <si>
    <t>麻醉学</t>
  </si>
  <si>
    <t>李乐乐</t>
  </si>
  <si>
    <t>山东平度</t>
  </si>
  <si>
    <t>1998.02.04</t>
  </si>
  <si>
    <t>儿科医师</t>
  </si>
  <si>
    <t>胡士同</t>
  </si>
  <si>
    <t>1999.01.11</t>
  </si>
  <si>
    <t>浙江中医药大学</t>
  </si>
  <si>
    <t>儿科学</t>
  </si>
  <si>
    <t>耳鼻咽喉科医师</t>
  </si>
  <si>
    <t>董施哲</t>
  </si>
  <si>
    <t>1998.09.27</t>
  </si>
  <si>
    <t>嘉兴南湖学院</t>
  </si>
  <si>
    <t>临床医学</t>
  </si>
  <si>
    <t>放射科医师</t>
  </si>
  <si>
    <t>汪先一</t>
  </si>
  <si>
    <t>1998.03.12</t>
  </si>
  <si>
    <t>张雨婷</t>
  </si>
  <si>
    <t>福建永泰</t>
  </si>
  <si>
    <t>1999.02.19</t>
  </si>
  <si>
    <t>陈注全</t>
  </si>
  <si>
    <t>四川宜宾</t>
  </si>
  <si>
    <t>1999.01.10</t>
  </si>
  <si>
    <t>陈敏</t>
  </si>
  <si>
    <t>1999.09.27</t>
  </si>
  <si>
    <t>台州学院</t>
  </si>
  <si>
    <t>湖州市第三人民医院</t>
  </si>
  <si>
    <t>精神科医师</t>
  </si>
  <si>
    <t>陈至丰</t>
  </si>
  <si>
    <t>1998.09.14</t>
  </si>
  <si>
    <t>浙大城市学院</t>
  </si>
  <si>
    <t>郭雨菲</t>
  </si>
  <si>
    <t>浙江嘉兴</t>
  </si>
  <si>
    <t>1999.10.01</t>
  </si>
  <si>
    <t>湖州师范学院</t>
  </si>
  <si>
    <t>急诊医师</t>
  </si>
  <si>
    <t>顾晓晓</t>
  </si>
  <si>
    <t>1999.01.28</t>
  </si>
  <si>
    <t>南京医科大学康达学院</t>
  </si>
  <si>
    <t>蒋妍</t>
  </si>
  <si>
    <t>2000.10.25</t>
  </si>
  <si>
    <t>程宇</t>
  </si>
  <si>
    <t>山东枣庄</t>
  </si>
  <si>
    <t>2000.08.25</t>
  </si>
  <si>
    <t>孔洋辉</t>
  </si>
  <si>
    <t>2000.04.26</t>
  </si>
  <si>
    <t>朱悦</t>
  </si>
  <si>
    <t>1999.12.04</t>
  </si>
  <si>
    <t>丽水学院医学院</t>
  </si>
  <si>
    <t>护理学（中外合作办学）</t>
  </si>
  <si>
    <t>沈玉珍</t>
  </si>
  <si>
    <t>1999.02.23</t>
  </si>
  <si>
    <t>浙江树人学院</t>
  </si>
  <si>
    <t>沈金</t>
  </si>
  <si>
    <t>2000.11.29</t>
  </si>
  <si>
    <t>胡锦亮</t>
  </si>
  <si>
    <t>1999.11.11</t>
  </si>
  <si>
    <t>湖州市妇幼保健院</t>
  </si>
  <si>
    <t>赵凯婷</t>
  </si>
  <si>
    <t>绍兴文理学院</t>
  </si>
  <si>
    <t>姜宇涵</t>
  </si>
  <si>
    <t>浙江余姚</t>
  </si>
  <si>
    <t>2000.05.26</t>
  </si>
  <si>
    <t>张馨元</t>
  </si>
  <si>
    <t>浙江海盐</t>
  </si>
  <si>
    <t>1999.12.05</t>
  </si>
  <si>
    <t>山东英才学院</t>
  </si>
  <si>
    <t>干晟俊</t>
  </si>
  <si>
    <t>浙江乐清</t>
  </si>
  <si>
    <t>1998.08.13</t>
  </si>
  <si>
    <t>湖北中医药大学</t>
  </si>
  <si>
    <t>王海清</t>
  </si>
  <si>
    <t>1999.05.25</t>
  </si>
  <si>
    <t>杭州医学院</t>
  </si>
  <si>
    <t>李伟</t>
  </si>
  <si>
    <t>山西吕梁</t>
  </si>
  <si>
    <t>1997.11.06</t>
  </si>
  <si>
    <t>湖州市中医院</t>
  </si>
  <si>
    <t>王俊</t>
  </si>
  <si>
    <t>1998.04.02</t>
  </si>
  <si>
    <t>赵蕊</t>
  </si>
  <si>
    <t>1999.10.14</t>
  </si>
  <si>
    <t>杭州师范大学</t>
  </si>
  <si>
    <t>张文文</t>
  </si>
  <si>
    <t>2000.03.14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</si>
</sst>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6" fillId="7" borderId="9" applyNumberFormat="false" applyAlignment="false" applyProtection="false">
      <alignment vertical="center"/>
    </xf>
    <xf numFmtId="0" fontId="17" fillId="20" borderId="6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17" borderId="4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9" fillId="7" borderId="2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16" borderId="2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NumberFormat="true" applyFill="true" applyAlignment="true">
      <alignment vertical="center" wrapText="true"/>
    </xf>
    <xf numFmtId="176" fontId="0" fillId="0" borderId="0" xfId="0" applyNumberForma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0" fillId="0" borderId="1" xfId="4" applyNumberFormat="true" applyFill="true" applyBorder="true" applyAlignment="true">
      <alignment horizontal="center" vertical="center"/>
    </xf>
    <xf numFmtId="49" fontId="4" fillId="0" borderId="1" xfId="4" applyNumberFormat="true" applyFont="true" applyFill="true" applyBorder="true" applyAlignment="true">
      <alignment horizontal="center" vertical="center"/>
    </xf>
    <xf numFmtId="49" fontId="0" fillId="0" borderId="1" xfId="4" applyNumberFormat="true" applyFont="true" applyFill="true" applyBorder="true" applyAlignment="true">
      <alignment horizontal="center" vertical="center" wrapText="true"/>
    </xf>
    <xf numFmtId="0" fontId="3" fillId="0" borderId="1" xfId="3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3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62">
    <cellStyle name="常规" xfId="0" builtinId="0"/>
    <cellStyle name="常规 5" xfId="1"/>
    <cellStyle name="常规 4" xfId="2"/>
    <cellStyle name="常规 26 3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zhou/Desktop/&#20840;&#37096;&#25104;&#32489;&#27719;&#24635;&#34920;&#65288;&#20013;&#24515;&#21307;&#384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zhou/Desktop/Z:/&#25307;&#32856;&#30456;&#20851;&#30340;/2022&#24180;/&#31532;&#19968;&#22330;&#65306;&#28201;&#21307;&#22823;&#25307;&#32856;/2021.12.19&#38754;&#35797;/2&#12289;&#20840;&#37096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>
        <row r="2">
          <cell r="E2" t="str">
            <v>姓名</v>
          </cell>
          <cell r="F2" t="str">
            <v>面试成绩</v>
          </cell>
          <cell r="G2" t="str">
            <v>所在职位名次排列</v>
          </cell>
        </row>
        <row r="3">
          <cell r="E3" t="str">
            <v>叶天</v>
          </cell>
          <cell r="F3">
            <v>84.88</v>
          </cell>
          <cell r="G3">
            <v>2</v>
          </cell>
        </row>
        <row r="4">
          <cell r="E4" t="str">
            <v>郭雨莹</v>
          </cell>
          <cell r="F4">
            <v>84.72</v>
          </cell>
          <cell r="G4">
            <v>3</v>
          </cell>
        </row>
        <row r="5">
          <cell r="E5" t="str">
            <v>史丹林</v>
          </cell>
          <cell r="F5">
            <v>81.64</v>
          </cell>
          <cell r="G5">
            <v>10</v>
          </cell>
        </row>
        <row r="6">
          <cell r="E6" t="str">
            <v>潘婷</v>
          </cell>
          <cell r="F6">
            <v>79.04</v>
          </cell>
          <cell r="G6">
            <v>13</v>
          </cell>
        </row>
        <row r="7">
          <cell r="E7" t="str">
            <v>魏菁</v>
          </cell>
          <cell r="F7">
            <v>77.42</v>
          </cell>
          <cell r="G7">
            <v>17</v>
          </cell>
        </row>
        <row r="8">
          <cell r="E8" t="str">
            <v>唐鑫</v>
          </cell>
          <cell r="F8">
            <v>81.78</v>
          </cell>
          <cell r="G8">
            <v>9</v>
          </cell>
        </row>
        <row r="9">
          <cell r="E9" t="str">
            <v>胡中华</v>
          </cell>
          <cell r="F9">
            <v>87.26</v>
          </cell>
          <cell r="G9">
            <v>1</v>
          </cell>
        </row>
        <row r="10">
          <cell r="E10" t="str">
            <v>刘志梦</v>
          </cell>
          <cell r="F10">
            <v>78.18</v>
          </cell>
          <cell r="G10">
            <v>14</v>
          </cell>
        </row>
        <row r="11">
          <cell r="E11" t="str">
            <v>王文斌</v>
          </cell>
          <cell r="F11">
            <v>81.1</v>
          </cell>
          <cell r="G11">
            <v>11</v>
          </cell>
        </row>
        <row r="12">
          <cell r="E12" t="str">
            <v>范佳丹</v>
          </cell>
          <cell r="F12">
            <v>79.78</v>
          </cell>
          <cell r="G12">
            <v>12</v>
          </cell>
        </row>
        <row r="13">
          <cell r="E13" t="str">
            <v>姚淑霞</v>
          </cell>
          <cell r="F13">
            <v>81.98</v>
          </cell>
          <cell r="G13">
            <v>8</v>
          </cell>
        </row>
        <row r="14">
          <cell r="E14" t="str">
            <v>高佳琦</v>
          </cell>
          <cell r="F14">
            <v>82.32</v>
          </cell>
          <cell r="G14">
            <v>7</v>
          </cell>
        </row>
        <row r="15">
          <cell r="E15" t="str">
            <v>闵紫娟</v>
          </cell>
          <cell r="F15">
            <v>78.12</v>
          </cell>
          <cell r="G15">
            <v>15</v>
          </cell>
        </row>
        <row r="16">
          <cell r="E16" t="str">
            <v>高旭玲</v>
          </cell>
          <cell r="F16">
            <v>84.12</v>
          </cell>
          <cell r="G16">
            <v>5</v>
          </cell>
        </row>
        <row r="17">
          <cell r="E17" t="str">
            <v>闫金凤</v>
          </cell>
          <cell r="F17">
            <v>84.14</v>
          </cell>
          <cell r="G17">
            <v>4</v>
          </cell>
        </row>
        <row r="18">
          <cell r="E18" t="str">
            <v>叶王燕</v>
          </cell>
          <cell r="F18">
            <v>83.88</v>
          </cell>
          <cell r="G18">
            <v>6</v>
          </cell>
        </row>
        <row r="19">
          <cell r="E19" t="str">
            <v>李倩</v>
          </cell>
          <cell r="F19">
            <v>77.66</v>
          </cell>
          <cell r="G19">
            <v>16</v>
          </cell>
        </row>
        <row r="20">
          <cell r="E20" t="str">
            <v>潘可凡</v>
          </cell>
          <cell r="F20">
            <v>77.26</v>
          </cell>
          <cell r="G20">
            <v>19</v>
          </cell>
        </row>
        <row r="21">
          <cell r="E21" t="str">
            <v>谢旖宁</v>
          </cell>
          <cell r="F21">
            <v>76.24</v>
          </cell>
          <cell r="G21">
            <v>20</v>
          </cell>
        </row>
        <row r="22">
          <cell r="E22" t="str">
            <v>卢淑丽</v>
          </cell>
          <cell r="F22">
            <v>77.4</v>
          </cell>
          <cell r="G22">
            <v>18</v>
          </cell>
        </row>
        <row r="23">
          <cell r="E23" t="str">
            <v>於鹏飞</v>
          </cell>
          <cell r="F23" t="str">
            <v>放弃</v>
          </cell>
        </row>
        <row r="24">
          <cell r="E24" t="str">
            <v>高思怡</v>
          </cell>
          <cell r="F24">
            <v>81.68</v>
          </cell>
          <cell r="G24">
            <v>1</v>
          </cell>
        </row>
        <row r="25">
          <cell r="E25" t="str">
            <v>王乔巧</v>
          </cell>
          <cell r="F25">
            <v>80.6</v>
          </cell>
          <cell r="G25">
            <v>2</v>
          </cell>
        </row>
        <row r="26">
          <cell r="E26" t="str">
            <v>王恒</v>
          </cell>
          <cell r="F26">
            <v>77.72</v>
          </cell>
          <cell r="G26">
            <v>3</v>
          </cell>
        </row>
        <row r="27">
          <cell r="E27" t="str">
            <v>沈广亮</v>
          </cell>
          <cell r="F27">
            <v>87.16</v>
          </cell>
          <cell r="G27">
            <v>1</v>
          </cell>
        </row>
        <row r="28">
          <cell r="E28" t="str">
            <v>戴家俊</v>
          </cell>
          <cell r="F28">
            <v>74.08</v>
          </cell>
          <cell r="G28">
            <v>6</v>
          </cell>
        </row>
        <row r="29">
          <cell r="E29" t="str">
            <v>钟情</v>
          </cell>
          <cell r="F29">
            <v>78.86</v>
          </cell>
          <cell r="G29">
            <v>4</v>
          </cell>
        </row>
        <row r="30">
          <cell r="E30" t="str">
            <v>苏舒</v>
          </cell>
          <cell r="F30">
            <v>75.26</v>
          </cell>
          <cell r="G30">
            <v>5</v>
          </cell>
        </row>
        <row r="31">
          <cell r="E31" t="str">
            <v>施杨斌</v>
          </cell>
          <cell r="F31">
            <v>84.26</v>
          </cell>
          <cell r="G31">
            <v>1</v>
          </cell>
        </row>
        <row r="32">
          <cell r="E32" t="str">
            <v>朱宏润</v>
          </cell>
          <cell r="F32">
            <v>79.64</v>
          </cell>
          <cell r="G32">
            <v>3</v>
          </cell>
        </row>
        <row r="33">
          <cell r="E33" t="str">
            <v>吴珊珊</v>
          </cell>
          <cell r="F33">
            <v>79.9</v>
          </cell>
          <cell r="G33">
            <v>2</v>
          </cell>
        </row>
        <row r="34">
          <cell r="E34" t="str">
            <v>周贤哲</v>
          </cell>
          <cell r="F34">
            <v>79.54</v>
          </cell>
          <cell r="G34">
            <v>1</v>
          </cell>
        </row>
        <row r="35">
          <cell r="E35" t="str">
            <v>施颖洁</v>
          </cell>
          <cell r="F35">
            <v>30.2</v>
          </cell>
          <cell r="G35">
            <v>3</v>
          </cell>
        </row>
        <row r="36">
          <cell r="E36" t="str">
            <v>邢宇帆</v>
          </cell>
          <cell r="F36">
            <v>86.36</v>
          </cell>
          <cell r="G36">
            <v>1</v>
          </cell>
        </row>
        <row r="37">
          <cell r="E37" t="str">
            <v>李乐乐</v>
          </cell>
          <cell r="F37">
            <v>69.46</v>
          </cell>
          <cell r="G37">
            <v>2</v>
          </cell>
        </row>
        <row r="38">
          <cell r="E38" t="str">
            <v>李诗琪</v>
          </cell>
          <cell r="F38">
            <v>73.72</v>
          </cell>
          <cell r="G38">
            <v>2</v>
          </cell>
        </row>
        <row r="39">
          <cell r="E39" t="str">
            <v>周懿嘉</v>
          </cell>
          <cell r="F39">
            <v>73.64</v>
          </cell>
          <cell r="G39">
            <v>3</v>
          </cell>
        </row>
        <row r="40">
          <cell r="E40" t="str">
            <v>李冠忠</v>
          </cell>
          <cell r="F40">
            <v>64.68</v>
          </cell>
          <cell r="G40">
            <v>5</v>
          </cell>
        </row>
        <row r="41">
          <cell r="E41" t="str">
            <v>胡士同</v>
          </cell>
          <cell r="F41">
            <v>84.44</v>
          </cell>
          <cell r="G41">
            <v>1</v>
          </cell>
        </row>
        <row r="42">
          <cell r="E42" t="str">
            <v>朱鸿飞</v>
          </cell>
          <cell r="F42">
            <v>69.36</v>
          </cell>
          <cell r="G42">
            <v>4</v>
          </cell>
        </row>
        <row r="43">
          <cell r="E43" t="str">
            <v>王德成</v>
          </cell>
          <cell r="F43">
            <v>60.5</v>
          </cell>
          <cell r="G43">
            <v>6</v>
          </cell>
        </row>
        <row r="44">
          <cell r="E44" t="str">
            <v>钟萍</v>
          </cell>
          <cell r="F44" t="str">
            <v>违规</v>
          </cell>
          <cell r="G44" t="str">
            <v>违规</v>
          </cell>
        </row>
        <row r="45">
          <cell r="E45" t="str">
            <v>沈世玉</v>
          </cell>
          <cell r="F45">
            <v>72.08</v>
          </cell>
          <cell r="G45">
            <v>5</v>
          </cell>
        </row>
        <row r="46">
          <cell r="E46" t="str">
            <v>赖明睿</v>
          </cell>
          <cell r="F46">
            <v>75.22</v>
          </cell>
          <cell r="G46">
            <v>4</v>
          </cell>
        </row>
        <row r="47">
          <cell r="E47" t="str">
            <v>董施哲</v>
          </cell>
          <cell r="F47">
            <v>85.82</v>
          </cell>
          <cell r="G47">
            <v>1</v>
          </cell>
        </row>
        <row r="48">
          <cell r="E48" t="str">
            <v>沈昕悦</v>
          </cell>
          <cell r="F48">
            <v>83.4</v>
          </cell>
          <cell r="G48">
            <v>2</v>
          </cell>
        </row>
        <row r="49">
          <cell r="E49" t="str">
            <v>郑程耀</v>
          </cell>
          <cell r="F49">
            <v>81.96</v>
          </cell>
          <cell r="G49">
            <v>3</v>
          </cell>
        </row>
        <row r="50">
          <cell r="E50" t="str">
            <v>沈辰洋</v>
          </cell>
          <cell r="F50">
            <v>78.58</v>
          </cell>
          <cell r="G50">
            <v>2</v>
          </cell>
        </row>
        <row r="51">
          <cell r="E51" t="str">
            <v>汪先一</v>
          </cell>
          <cell r="F51">
            <v>80.2</v>
          </cell>
          <cell r="G51">
            <v>1</v>
          </cell>
        </row>
        <row r="52">
          <cell r="E52" t="str">
            <v>陈敏</v>
          </cell>
          <cell r="F52">
            <v>76.7</v>
          </cell>
          <cell r="G52">
            <v>3</v>
          </cell>
        </row>
        <row r="53">
          <cell r="E53" t="str">
            <v>黄淑雯</v>
          </cell>
          <cell r="F53">
            <v>63.82</v>
          </cell>
          <cell r="G53">
            <v>6</v>
          </cell>
        </row>
        <row r="54">
          <cell r="E54" t="str">
            <v>陈注全</v>
          </cell>
          <cell r="F54">
            <v>76.82</v>
          </cell>
          <cell r="G54">
            <v>2</v>
          </cell>
        </row>
        <row r="55">
          <cell r="E55" t="str">
            <v>张雨婷</v>
          </cell>
          <cell r="F55">
            <v>78.26</v>
          </cell>
          <cell r="G55">
            <v>1</v>
          </cell>
        </row>
        <row r="56">
          <cell r="E56" t="str">
            <v>庞静宜</v>
          </cell>
          <cell r="F56">
            <v>72.52</v>
          </cell>
          <cell r="G56">
            <v>5</v>
          </cell>
        </row>
        <row r="57">
          <cell r="E57" t="str">
            <v>王诗琦</v>
          </cell>
          <cell r="F57">
            <v>60.12</v>
          </cell>
          <cell r="G57">
            <v>7</v>
          </cell>
        </row>
        <row r="58">
          <cell r="E58" t="str">
            <v>施奕</v>
          </cell>
          <cell r="F58">
            <v>74.4</v>
          </cell>
          <cell r="G58">
            <v>4</v>
          </cell>
        </row>
        <row r="59">
          <cell r="E59" t="str">
            <v>陈至丰</v>
          </cell>
          <cell r="F59">
            <v>81.02</v>
          </cell>
          <cell r="G59">
            <v>1</v>
          </cell>
        </row>
        <row r="60">
          <cell r="E60" t="str">
            <v>郭雨菲</v>
          </cell>
          <cell r="F60">
            <v>76.5</v>
          </cell>
          <cell r="G60">
            <v>2</v>
          </cell>
        </row>
        <row r="61">
          <cell r="E61" t="str">
            <v>朱昕怡</v>
          </cell>
          <cell r="F61">
            <v>74.84</v>
          </cell>
          <cell r="G61">
            <v>3</v>
          </cell>
        </row>
        <row r="62">
          <cell r="E62" t="str">
            <v>蒋云峰</v>
          </cell>
          <cell r="F62">
            <v>73.54</v>
          </cell>
          <cell r="G62">
            <v>4</v>
          </cell>
        </row>
        <row r="63">
          <cell r="E63" t="str">
            <v>顾晓晓</v>
          </cell>
          <cell r="F63">
            <v>83.18</v>
          </cell>
          <cell r="G63">
            <v>1</v>
          </cell>
        </row>
        <row r="64">
          <cell r="E64" t="str">
            <v>陈铁文</v>
          </cell>
          <cell r="F64" t="str">
            <v>放弃</v>
          </cell>
          <cell r="G64">
            <v>2</v>
          </cell>
        </row>
        <row r="65">
          <cell r="E65" t="str">
            <v>蒋妍</v>
          </cell>
          <cell r="F65">
            <v>82.3</v>
          </cell>
          <cell r="G65">
            <v>1</v>
          </cell>
        </row>
        <row r="66">
          <cell r="E66" t="str">
            <v>管芳</v>
          </cell>
          <cell r="F66">
            <v>80.34</v>
          </cell>
          <cell r="G66">
            <v>2</v>
          </cell>
        </row>
        <row r="67">
          <cell r="E67" t="str">
            <v>茹丹卉</v>
          </cell>
          <cell r="F67">
            <v>79.8</v>
          </cell>
          <cell r="G67">
            <v>3</v>
          </cell>
        </row>
        <row r="68">
          <cell r="E68" t="str">
            <v>杨晨</v>
          </cell>
          <cell r="F68">
            <v>79.32</v>
          </cell>
          <cell r="G68">
            <v>4</v>
          </cell>
        </row>
        <row r="69">
          <cell r="E69" t="str">
            <v>黄瑜</v>
          </cell>
          <cell r="F69">
            <v>73.52</v>
          </cell>
          <cell r="G69">
            <v>5</v>
          </cell>
        </row>
        <row r="70">
          <cell r="E70" t="str">
            <v>姚婧</v>
          </cell>
          <cell r="F70">
            <v>73.16</v>
          </cell>
          <cell r="G70">
            <v>6</v>
          </cell>
        </row>
        <row r="71">
          <cell r="E71" t="str">
            <v>程宇</v>
          </cell>
          <cell r="F71">
            <v>83.16</v>
          </cell>
          <cell r="G71">
            <v>1</v>
          </cell>
        </row>
        <row r="72">
          <cell r="E72" t="str">
            <v>孔洋辉</v>
          </cell>
          <cell r="F72">
            <v>82.72</v>
          </cell>
          <cell r="G72">
            <v>2</v>
          </cell>
        </row>
        <row r="73">
          <cell r="E73" t="str">
            <v>朱悦</v>
          </cell>
          <cell r="F73">
            <v>81.96</v>
          </cell>
          <cell r="G73">
            <v>3</v>
          </cell>
        </row>
        <row r="74">
          <cell r="E74" t="str">
            <v>沈玉珍</v>
          </cell>
          <cell r="F74">
            <v>81.44</v>
          </cell>
          <cell r="G74">
            <v>4</v>
          </cell>
        </row>
        <row r="75">
          <cell r="E75" t="str">
            <v>沈金</v>
          </cell>
          <cell r="F75">
            <v>80.86</v>
          </cell>
          <cell r="G75">
            <v>5</v>
          </cell>
        </row>
        <row r="76">
          <cell r="E76" t="str">
            <v>胡锦亮</v>
          </cell>
          <cell r="F76">
            <v>79.1</v>
          </cell>
          <cell r="G76">
            <v>6</v>
          </cell>
        </row>
        <row r="77">
          <cell r="E77" t="str">
            <v>李明洋</v>
          </cell>
          <cell r="F77">
            <v>78.86</v>
          </cell>
          <cell r="G77">
            <v>7</v>
          </cell>
        </row>
        <row r="78">
          <cell r="E78" t="str">
            <v>钱缘缘</v>
          </cell>
          <cell r="F78">
            <v>78</v>
          </cell>
          <cell r="G78">
            <v>8</v>
          </cell>
        </row>
        <row r="79">
          <cell r="E79" t="str">
            <v>施欣怡</v>
          </cell>
          <cell r="F79">
            <v>77.2</v>
          </cell>
          <cell r="G79">
            <v>9</v>
          </cell>
        </row>
        <row r="80">
          <cell r="E80" t="str">
            <v>罗诗苗</v>
          </cell>
          <cell r="F80">
            <v>77.16</v>
          </cell>
          <cell r="G80">
            <v>10</v>
          </cell>
        </row>
        <row r="81">
          <cell r="E81" t="str">
            <v>刘松</v>
          </cell>
          <cell r="F81">
            <v>75.54</v>
          </cell>
          <cell r="G81">
            <v>11</v>
          </cell>
        </row>
        <row r="82">
          <cell r="E82" t="str">
            <v>殷烁颖</v>
          </cell>
          <cell r="F82">
            <v>74.4</v>
          </cell>
          <cell r="G82">
            <v>12</v>
          </cell>
        </row>
        <row r="83">
          <cell r="E83" t="str">
            <v>干晟俊</v>
          </cell>
          <cell r="F83">
            <v>84.04</v>
          </cell>
          <cell r="G83">
            <v>1</v>
          </cell>
        </row>
        <row r="84">
          <cell r="E84" t="str">
            <v>计友棋</v>
          </cell>
          <cell r="F84">
            <v>80.82</v>
          </cell>
          <cell r="G84">
            <v>2</v>
          </cell>
        </row>
        <row r="85">
          <cell r="E85" t="str">
            <v>金乐</v>
          </cell>
          <cell r="F85">
            <v>79.48</v>
          </cell>
          <cell r="G85">
            <v>3</v>
          </cell>
        </row>
        <row r="86">
          <cell r="E86" t="str">
            <v>高婕</v>
          </cell>
          <cell r="F86">
            <v>79.14</v>
          </cell>
          <cell r="G86">
            <v>4</v>
          </cell>
        </row>
        <row r="87">
          <cell r="E87" t="str">
            <v>计敏</v>
          </cell>
          <cell r="F87">
            <v>78.14</v>
          </cell>
          <cell r="G87">
            <v>5</v>
          </cell>
        </row>
        <row r="88">
          <cell r="E88" t="str">
            <v>杨霞利</v>
          </cell>
          <cell r="F88">
            <v>75.8</v>
          </cell>
          <cell r="G88">
            <v>6</v>
          </cell>
        </row>
        <row r="89">
          <cell r="E89" t="str">
            <v>管爱</v>
          </cell>
          <cell r="F89">
            <v>75.1</v>
          </cell>
          <cell r="G89">
            <v>7</v>
          </cell>
        </row>
        <row r="90">
          <cell r="E90" t="str">
            <v>朱静瑶</v>
          </cell>
          <cell r="F90">
            <v>72.76</v>
          </cell>
          <cell r="G90">
            <v>8</v>
          </cell>
        </row>
        <row r="91">
          <cell r="E91" t="str">
            <v>何蓉</v>
          </cell>
          <cell r="F91">
            <v>72.2</v>
          </cell>
          <cell r="G91">
            <v>9</v>
          </cell>
        </row>
        <row r="92">
          <cell r="E92" t="str">
            <v>姜宇涵</v>
          </cell>
          <cell r="F92">
            <v>85.66</v>
          </cell>
          <cell r="G92">
            <v>1</v>
          </cell>
        </row>
        <row r="93">
          <cell r="E93" t="str">
            <v>张馨元</v>
          </cell>
          <cell r="F93">
            <v>83.58</v>
          </cell>
          <cell r="G93">
            <v>2</v>
          </cell>
        </row>
        <row r="94">
          <cell r="E94" t="str">
            <v>陈潘</v>
          </cell>
          <cell r="F94">
            <v>82.26</v>
          </cell>
          <cell r="G94">
            <v>3</v>
          </cell>
        </row>
        <row r="95">
          <cell r="E95" t="str">
            <v>胡梦颖</v>
          </cell>
          <cell r="F95">
            <v>81.42</v>
          </cell>
          <cell r="G95">
            <v>4</v>
          </cell>
        </row>
        <row r="96">
          <cell r="E96" t="str">
            <v>葛佳仪</v>
          </cell>
          <cell r="F96">
            <v>80</v>
          </cell>
          <cell r="G96">
            <v>5</v>
          </cell>
        </row>
        <row r="97">
          <cell r="E97" t="str">
            <v>鲁春芳</v>
          </cell>
          <cell r="F97">
            <v>78.82</v>
          </cell>
          <cell r="G97">
            <v>6</v>
          </cell>
        </row>
        <row r="98">
          <cell r="E98" t="str">
            <v>王海清</v>
          </cell>
          <cell r="F98">
            <v>74.32</v>
          </cell>
          <cell r="G98">
            <v>1</v>
          </cell>
        </row>
        <row r="99">
          <cell r="E99" t="str">
            <v>李伟</v>
          </cell>
          <cell r="F99">
            <v>74.28</v>
          </cell>
          <cell r="G99">
            <v>2</v>
          </cell>
        </row>
        <row r="100">
          <cell r="E100" t="str">
            <v>陶智慧</v>
          </cell>
          <cell r="F100">
            <v>73.66</v>
          </cell>
          <cell r="G100">
            <v>3</v>
          </cell>
        </row>
        <row r="101">
          <cell r="E101" t="str">
            <v>吴文婷</v>
          </cell>
          <cell r="F101">
            <v>72.56</v>
          </cell>
          <cell r="G101">
            <v>4</v>
          </cell>
        </row>
        <row r="102">
          <cell r="E102" t="str">
            <v>葛钰</v>
          </cell>
          <cell r="F102">
            <v>71.6</v>
          </cell>
          <cell r="G102">
            <v>5</v>
          </cell>
        </row>
        <row r="103">
          <cell r="E103" t="str">
            <v>赵凯婷</v>
          </cell>
          <cell r="F103">
            <v>81.36</v>
          </cell>
          <cell r="G103">
            <v>1</v>
          </cell>
        </row>
        <row r="104">
          <cell r="E104" t="str">
            <v>毛淑涵</v>
          </cell>
          <cell r="F104">
            <v>59.02</v>
          </cell>
          <cell r="G104">
            <v>1</v>
          </cell>
        </row>
        <row r="105">
          <cell r="E105" t="str">
            <v>赵蕊</v>
          </cell>
          <cell r="F105">
            <v>81.32</v>
          </cell>
          <cell r="G105">
            <v>1</v>
          </cell>
        </row>
        <row r="106">
          <cell r="E106" t="str">
            <v>张文文</v>
          </cell>
          <cell r="F106">
            <v>71.3</v>
          </cell>
          <cell r="G106">
            <v>2</v>
          </cell>
        </row>
        <row r="107">
          <cell r="E107" t="str">
            <v>章立行</v>
          </cell>
          <cell r="F107">
            <v>71.26</v>
          </cell>
          <cell r="G107">
            <v>3</v>
          </cell>
        </row>
        <row r="108">
          <cell r="E108" t="str">
            <v>王俊</v>
          </cell>
          <cell r="F108">
            <v>66.6</v>
          </cell>
          <cell r="G10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>
        <row r="3">
          <cell r="E3" t="str">
            <v>陈至丰</v>
          </cell>
          <cell r="F3">
            <v>81.02</v>
          </cell>
          <cell r="G3">
            <v>1</v>
          </cell>
        </row>
        <row r="4">
          <cell r="E4" t="str">
            <v>郭雨菲</v>
          </cell>
          <cell r="F4">
            <v>76.5</v>
          </cell>
          <cell r="G4">
            <v>2</v>
          </cell>
        </row>
        <row r="5">
          <cell r="E5" t="str">
            <v>朱昕怡</v>
          </cell>
          <cell r="F5">
            <v>74.84</v>
          </cell>
          <cell r="G5">
            <v>3</v>
          </cell>
        </row>
        <row r="6">
          <cell r="E6" t="str">
            <v>蒋云峰</v>
          </cell>
          <cell r="F6">
            <v>73.54</v>
          </cell>
          <cell r="G6">
            <v>4</v>
          </cell>
        </row>
        <row r="7">
          <cell r="E7" t="str">
            <v>顾晓晓</v>
          </cell>
          <cell r="F7">
            <v>83.18</v>
          </cell>
          <cell r="G7">
            <v>1</v>
          </cell>
        </row>
        <row r="8">
          <cell r="E8" t="str">
            <v>陈铁文</v>
          </cell>
          <cell r="F8" t="str">
            <v>放弃</v>
          </cell>
          <cell r="G8">
            <v>2</v>
          </cell>
        </row>
        <row r="9">
          <cell r="E9" t="str">
            <v>蒋妍</v>
          </cell>
          <cell r="F9">
            <v>82.3</v>
          </cell>
          <cell r="G9">
            <v>1</v>
          </cell>
        </row>
        <row r="10">
          <cell r="E10" t="str">
            <v>管芳</v>
          </cell>
          <cell r="F10">
            <v>80.34</v>
          </cell>
          <cell r="G10">
            <v>2</v>
          </cell>
        </row>
        <row r="11">
          <cell r="E11" t="str">
            <v>茹丹卉</v>
          </cell>
          <cell r="F11">
            <v>79.8</v>
          </cell>
          <cell r="G11">
            <v>3</v>
          </cell>
        </row>
        <row r="12">
          <cell r="E12" t="str">
            <v>杨晨</v>
          </cell>
          <cell r="F12">
            <v>79.32</v>
          </cell>
          <cell r="G12">
            <v>4</v>
          </cell>
        </row>
        <row r="13">
          <cell r="E13" t="str">
            <v>黄瑜</v>
          </cell>
          <cell r="F13">
            <v>73.52</v>
          </cell>
          <cell r="G13">
            <v>5</v>
          </cell>
        </row>
        <row r="14">
          <cell r="E14" t="str">
            <v>姚婧</v>
          </cell>
          <cell r="F14">
            <v>73.16</v>
          </cell>
          <cell r="G14">
            <v>6</v>
          </cell>
        </row>
        <row r="15">
          <cell r="E15" t="str">
            <v>程宇</v>
          </cell>
          <cell r="F15">
            <v>83.16</v>
          </cell>
          <cell r="G15">
            <v>1</v>
          </cell>
        </row>
        <row r="16">
          <cell r="E16" t="str">
            <v>孔洋辉</v>
          </cell>
          <cell r="F16">
            <v>82.72</v>
          </cell>
          <cell r="G16">
            <v>2</v>
          </cell>
        </row>
        <row r="17">
          <cell r="E17" t="str">
            <v>朱悦</v>
          </cell>
          <cell r="F17">
            <v>81.96</v>
          </cell>
          <cell r="G17">
            <v>3</v>
          </cell>
        </row>
        <row r="18">
          <cell r="E18" t="str">
            <v>沈玉珍</v>
          </cell>
          <cell r="F18">
            <v>81.44</v>
          </cell>
          <cell r="G18">
            <v>4</v>
          </cell>
        </row>
        <row r="19">
          <cell r="E19" t="str">
            <v>沈金</v>
          </cell>
          <cell r="F19">
            <v>80.86</v>
          </cell>
          <cell r="G19">
            <v>5</v>
          </cell>
        </row>
        <row r="20">
          <cell r="E20" t="str">
            <v>胡锦亮</v>
          </cell>
          <cell r="F20">
            <v>79.1</v>
          </cell>
          <cell r="G20">
            <v>6</v>
          </cell>
        </row>
        <row r="21">
          <cell r="E21" t="str">
            <v>李明洋</v>
          </cell>
          <cell r="F21">
            <v>78.86</v>
          </cell>
          <cell r="G21">
            <v>7</v>
          </cell>
        </row>
        <row r="22">
          <cell r="E22" t="str">
            <v>钱缘缘</v>
          </cell>
          <cell r="F22">
            <v>78</v>
          </cell>
          <cell r="G22">
            <v>8</v>
          </cell>
        </row>
        <row r="23">
          <cell r="E23" t="str">
            <v>施欣怡</v>
          </cell>
          <cell r="F23">
            <v>77.2</v>
          </cell>
          <cell r="G23">
            <v>9</v>
          </cell>
        </row>
        <row r="24">
          <cell r="E24" t="str">
            <v>罗诗苗</v>
          </cell>
          <cell r="F24">
            <v>77.16</v>
          </cell>
          <cell r="G24">
            <v>10</v>
          </cell>
        </row>
        <row r="25">
          <cell r="E25" t="str">
            <v>刘松</v>
          </cell>
          <cell r="F25">
            <v>75.54</v>
          </cell>
          <cell r="G25">
            <v>11</v>
          </cell>
        </row>
        <row r="26">
          <cell r="E26" t="str">
            <v>殷烁颖</v>
          </cell>
          <cell r="F26">
            <v>74.4</v>
          </cell>
          <cell r="G26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4"/>
  <sheetViews>
    <sheetView tabSelected="1" zoomScale="80" zoomScaleNormal="80" workbookViewId="0">
      <pane ySplit="3" topLeftCell="A18" activePane="bottomLeft" state="frozen"/>
      <selection/>
      <selection pane="bottomLeft" activeCell="S29" sqref="S29"/>
    </sheetView>
  </sheetViews>
  <sheetFormatPr defaultColWidth="9" defaultRowHeight="27.95" customHeight="true"/>
  <cols>
    <col min="1" max="1" width="6.125" style="2" customWidth="true"/>
    <col min="2" max="2" width="20" style="2" customWidth="true"/>
    <col min="3" max="3" width="14.25" style="2" customWidth="true"/>
    <col min="4" max="4" width="8.375" style="2" customWidth="true"/>
    <col min="5" max="5" width="7.25" style="2" customWidth="true"/>
    <col min="6" max="6" width="12.5" style="2" customWidth="true"/>
    <col min="7" max="7" width="13" style="3" customWidth="true"/>
    <col min="8" max="8" width="8.5" style="2" customWidth="true"/>
    <col min="9" max="9" width="24.25" style="2" customWidth="true"/>
    <col min="10" max="10" width="17.5" style="2" customWidth="true"/>
    <col min="11" max="11" width="9" style="4"/>
    <col min="12" max="16384" width="9" style="2"/>
  </cols>
  <sheetData>
    <row r="1" ht="42.95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8"/>
      <c r="L1" s="5"/>
    </row>
    <row r="2" customHeight="true" spans="1:10">
      <c r="A2" s="6"/>
      <c r="B2" s="6"/>
      <c r="C2" s="6"/>
      <c r="D2" s="6"/>
      <c r="E2" s="6"/>
      <c r="F2" s="6"/>
      <c r="G2" s="13"/>
      <c r="H2" s="6"/>
      <c r="I2" s="6"/>
      <c r="J2" s="6"/>
    </row>
    <row r="3" customHeight="true" spans="1:1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14" t="s">
        <v>7</v>
      </c>
      <c r="H3" s="7" t="s">
        <v>8</v>
      </c>
      <c r="I3" s="7" t="s">
        <v>9</v>
      </c>
      <c r="J3" s="7" t="s">
        <v>10</v>
      </c>
      <c r="K3" s="19" t="s">
        <v>11</v>
      </c>
      <c r="L3" s="7" t="s">
        <v>12</v>
      </c>
    </row>
    <row r="4" s="1" customFormat="true" customHeight="true" spans="1:12">
      <c r="A4" s="8">
        <v>1</v>
      </c>
      <c r="B4" s="8" t="s">
        <v>13</v>
      </c>
      <c r="C4" s="8" t="s">
        <v>14</v>
      </c>
      <c r="D4" s="9" t="s">
        <v>15</v>
      </c>
      <c r="E4" s="12" t="s">
        <v>16</v>
      </c>
      <c r="F4" s="12" t="s">
        <v>17</v>
      </c>
      <c r="G4" s="12" t="s">
        <v>18</v>
      </c>
      <c r="H4" s="8" t="s">
        <v>19</v>
      </c>
      <c r="I4" s="8" t="s">
        <v>20</v>
      </c>
      <c r="J4" s="8" t="s">
        <v>21</v>
      </c>
      <c r="K4" s="20">
        <f>VLOOKUP(D4,[1]汇总!$E:$F,2,0)</f>
        <v>81.68</v>
      </c>
      <c r="L4" s="8">
        <f>VLOOKUP(D4,[1]汇总!$E:$G,3,0)</f>
        <v>1</v>
      </c>
    </row>
    <row r="5" s="1" customFormat="true" customHeight="true" spans="1:12">
      <c r="A5" s="8">
        <v>2</v>
      </c>
      <c r="B5" s="8" t="s">
        <v>13</v>
      </c>
      <c r="C5" s="8" t="s">
        <v>22</v>
      </c>
      <c r="D5" s="9" t="s">
        <v>23</v>
      </c>
      <c r="E5" s="12" t="s">
        <v>24</v>
      </c>
      <c r="F5" s="12" t="s">
        <v>25</v>
      </c>
      <c r="G5" s="12" t="s">
        <v>26</v>
      </c>
      <c r="H5" s="8" t="s">
        <v>19</v>
      </c>
      <c r="I5" s="8" t="s">
        <v>27</v>
      </c>
      <c r="J5" s="8" t="s">
        <v>28</v>
      </c>
      <c r="K5" s="20">
        <f>VLOOKUP(D5,[1]汇总!$E:$F,2,0)</f>
        <v>87.16</v>
      </c>
      <c r="L5" s="8">
        <f>VLOOKUP(D5,[1]汇总!$E:$G,3,0)</f>
        <v>1</v>
      </c>
    </row>
    <row r="6" s="1" customFormat="true" customHeight="true" spans="1:12">
      <c r="A6" s="8">
        <v>3</v>
      </c>
      <c r="B6" s="8" t="s">
        <v>13</v>
      </c>
      <c r="C6" s="8" t="s">
        <v>29</v>
      </c>
      <c r="D6" s="9" t="s">
        <v>30</v>
      </c>
      <c r="E6" s="12" t="s">
        <v>24</v>
      </c>
      <c r="F6" s="12" t="s">
        <v>31</v>
      </c>
      <c r="G6" s="12" t="s">
        <v>32</v>
      </c>
      <c r="H6" s="8" t="s">
        <v>19</v>
      </c>
      <c r="I6" s="8" t="s">
        <v>20</v>
      </c>
      <c r="J6" s="8" t="s">
        <v>33</v>
      </c>
      <c r="K6" s="20">
        <f>VLOOKUP(D6,[1]汇总!$E:$F,2,0)</f>
        <v>84.26</v>
      </c>
      <c r="L6" s="8">
        <f>VLOOKUP(D6,[1]汇总!$E:$G,3,0)</f>
        <v>1</v>
      </c>
    </row>
    <row r="7" s="1" customFormat="true" customHeight="true" spans="1:12">
      <c r="A7" s="8">
        <v>4</v>
      </c>
      <c r="B7" s="8" t="s">
        <v>13</v>
      </c>
      <c r="C7" s="8" t="s">
        <v>34</v>
      </c>
      <c r="D7" s="9" t="s">
        <v>35</v>
      </c>
      <c r="E7" s="12" t="s">
        <v>24</v>
      </c>
      <c r="F7" s="12" t="s">
        <v>36</v>
      </c>
      <c r="G7" s="12" t="s">
        <v>37</v>
      </c>
      <c r="H7" s="8" t="s">
        <v>19</v>
      </c>
      <c r="I7" s="8" t="s">
        <v>38</v>
      </c>
      <c r="J7" s="8" t="s">
        <v>39</v>
      </c>
      <c r="K7" s="20">
        <f>VLOOKUP(D7,[1]汇总!$E:$F,2,0)</f>
        <v>87.26</v>
      </c>
      <c r="L7" s="8">
        <f>VLOOKUP(D7,[1]汇总!$E:$G,3,0)</f>
        <v>1</v>
      </c>
    </row>
    <row r="8" s="1" customFormat="true" customHeight="true" spans="1:12">
      <c r="A8" s="8">
        <v>5</v>
      </c>
      <c r="B8" s="8" t="s">
        <v>13</v>
      </c>
      <c r="C8" s="8" t="s">
        <v>34</v>
      </c>
      <c r="D8" s="9" t="s">
        <v>40</v>
      </c>
      <c r="E8" s="12" t="s">
        <v>16</v>
      </c>
      <c r="F8" s="12" t="s">
        <v>41</v>
      </c>
      <c r="G8" s="12" t="s">
        <v>42</v>
      </c>
      <c r="H8" s="8" t="s">
        <v>19</v>
      </c>
      <c r="I8" s="8" t="s">
        <v>38</v>
      </c>
      <c r="J8" s="8" t="s">
        <v>39</v>
      </c>
      <c r="K8" s="20">
        <f>VLOOKUP(D8,[1]汇总!$E:$F,2,0)</f>
        <v>84.88</v>
      </c>
      <c r="L8" s="8">
        <f>VLOOKUP(D8,[1]汇总!$E:$G,3,0)</f>
        <v>2</v>
      </c>
    </row>
    <row r="9" s="1" customFormat="true" customHeight="true" spans="1:12">
      <c r="A9" s="8">
        <v>6</v>
      </c>
      <c r="B9" s="8" t="s">
        <v>13</v>
      </c>
      <c r="C9" s="8" t="s">
        <v>34</v>
      </c>
      <c r="D9" s="9" t="s">
        <v>43</v>
      </c>
      <c r="E9" s="12" t="s">
        <v>16</v>
      </c>
      <c r="F9" s="12" t="s">
        <v>44</v>
      </c>
      <c r="G9" s="12" t="s">
        <v>45</v>
      </c>
      <c r="H9" s="8" t="s">
        <v>19</v>
      </c>
      <c r="I9" s="8" t="s">
        <v>46</v>
      </c>
      <c r="J9" s="8" t="s">
        <v>39</v>
      </c>
      <c r="K9" s="20">
        <f>VLOOKUP(D9,[1]汇总!$E:$F,2,0)</f>
        <v>84.72</v>
      </c>
      <c r="L9" s="8">
        <f>VLOOKUP(D9,[1]汇总!$E:$G,3,0)</f>
        <v>3</v>
      </c>
    </row>
    <row r="10" s="1" customFormat="true" customHeight="true" spans="1:12">
      <c r="A10" s="8">
        <v>7</v>
      </c>
      <c r="B10" s="8" t="s">
        <v>13</v>
      </c>
      <c r="C10" s="8" t="s">
        <v>34</v>
      </c>
      <c r="D10" s="9" t="s">
        <v>47</v>
      </c>
      <c r="E10" s="12" t="s">
        <v>16</v>
      </c>
      <c r="F10" s="12" t="s">
        <v>48</v>
      </c>
      <c r="G10" s="12" t="s">
        <v>49</v>
      </c>
      <c r="H10" s="8" t="s">
        <v>19</v>
      </c>
      <c r="I10" s="8" t="s">
        <v>38</v>
      </c>
      <c r="J10" s="8" t="s">
        <v>39</v>
      </c>
      <c r="K10" s="20">
        <f>VLOOKUP(D10,[1]汇总!$E:$F,2,0)</f>
        <v>84.14</v>
      </c>
      <c r="L10" s="8">
        <f>VLOOKUP(D10,[1]汇总!$E:$G,3,0)</f>
        <v>4</v>
      </c>
    </row>
    <row r="11" s="1" customFormat="true" customHeight="true" spans="1:12">
      <c r="A11" s="8">
        <v>8</v>
      </c>
      <c r="B11" s="8" t="s">
        <v>13</v>
      </c>
      <c r="C11" s="8" t="s">
        <v>34</v>
      </c>
      <c r="D11" s="9" t="s">
        <v>50</v>
      </c>
      <c r="E11" s="12" t="s">
        <v>16</v>
      </c>
      <c r="F11" s="12" t="s">
        <v>44</v>
      </c>
      <c r="G11" s="12" t="s">
        <v>51</v>
      </c>
      <c r="H11" s="8" t="s">
        <v>19</v>
      </c>
      <c r="I11" s="8" t="s">
        <v>20</v>
      </c>
      <c r="J11" s="8" t="s">
        <v>39</v>
      </c>
      <c r="K11" s="20">
        <f>VLOOKUP(D11,[1]汇总!$E:$F,2,0)</f>
        <v>84.12</v>
      </c>
      <c r="L11" s="8">
        <f>VLOOKUP(D11,[1]汇总!$E:$G,3,0)</f>
        <v>5</v>
      </c>
    </row>
    <row r="12" s="1" customFormat="true" customHeight="true" spans="1:12">
      <c r="A12" s="8">
        <v>9</v>
      </c>
      <c r="B12" s="8" t="s">
        <v>13</v>
      </c>
      <c r="C12" s="8" t="s">
        <v>34</v>
      </c>
      <c r="D12" s="9" t="s">
        <v>52</v>
      </c>
      <c r="E12" s="12" t="s">
        <v>16</v>
      </c>
      <c r="F12" s="12" t="s">
        <v>17</v>
      </c>
      <c r="G12" s="12" t="s">
        <v>53</v>
      </c>
      <c r="H12" s="8" t="s">
        <v>19</v>
      </c>
      <c r="I12" s="8" t="s">
        <v>27</v>
      </c>
      <c r="J12" s="8" t="s">
        <v>39</v>
      </c>
      <c r="K12" s="20">
        <f>VLOOKUP(D12,[1]汇总!$E:$F,2,0)</f>
        <v>83.88</v>
      </c>
      <c r="L12" s="8">
        <f>VLOOKUP(D12,[1]汇总!$E:$G,3,0)</f>
        <v>6</v>
      </c>
    </row>
    <row r="13" s="1" customFormat="true" customHeight="true" spans="1:12">
      <c r="A13" s="8">
        <v>10</v>
      </c>
      <c r="B13" s="8" t="s">
        <v>13</v>
      </c>
      <c r="C13" s="8" t="s">
        <v>34</v>
      </c>
      <c r="D13" s="9" t="s">
        <v>54</v>
      </c>
      <c r="E13" s="12" t="s">
        <v>16</v>
      </c>
      <c r="F13" s="12" t="s">
        <v>44</v>
      </c>
      <c r="G13" s="12" t="s">
        <v>55</v>
      </c>
      <c r="H13" s="8" t="s">
        <v>19</v>
      </c>
      <c r="I13" s="8" t="s">
        <v>20</v>
      </c>
      <c r="J13" s="8" t="s">
        <v>39</v>
      </c>
      <c r="K13" s="20">
        <f>VLOOKUP(D13,[1]汇总!$E:$F,2,0)</f>
        <v>82.32</v>
      </c>
      <c r="L13" s="8">
        <f>VLOOKUP(D13,[1]汇总!$E:$G,3,0)</f>
        <v>7</v>
      </c>
    </row>
    <row r="14" s="1" customFormat="true" customHeight="true" spans="1:12">
      <c r="A14" s="8">
        <v>11</v>
      </c>
      <c r="B14" s="8" t="s">
        <v>13</v>
      </c>
      <c r="C14" s="8" t="s">
        <v>34</v>
      </c>
      <c r="D14" s="9" t="s">
        <v>56</v>
      </c>
      <c r="E14" s="12" t="s">
        <v>16</v>
      </c>
      <c r="F14" s="12" t="s">
        <v>17</v>
      </c>
      <c r="G14" s="12" t="s">
        <v>57</v>
      </c>
      <c r="H14" s="8" t="s">
        <v>19</v>
      </c>
      <c r="I14" s="8" t="s">
        <v>38</v>
      </c>
      <c r="J14" s="8" t="s">
        <v>39</v>
      </c>
      <c r="K14" s="20">
        <f>VLOOKUP(D14,[1]汇总!$E:$F,2,0)</f>
        <v>81.98</v>
      </c>
      <c r="L14" s="8">
        <f>VLOOKUP(D14,[1]汇总!$E:$G,3,0)</f>
        <v>8</v>
      </c>
    </row>
    <row r="15" s="1" customFormat="true" customHeight="true" spans="1:12">
      <c r="A15" s="8">
        <v>12</v>
      </c>
      <c r="B15" s="8" t="s">
        <v>13</v>
      </c>
      <c r="C15" s="8" t="s">
        <v>34</v>
      </c>
      <c r="D15" s="9" t="s">
        <v>58</v>
      </c>
      <c r="E15" s="12" t="s">
        <v>16</v>
      </c>
      <c r="F15" s="12" t="s">
        <v>59</v>
      </c>
      <c r="G15" s="12" t="s">
        <v>60</v>
      </c>
      <c r="H15" s="8" t="s">
        <v>19</v>
      </c>
      <c r="I15" s="8" t="s">
        <v>38</v>
      </c>
      <c r="J15" s="8" t="s">
        <v>39</v>
      </c>
      <c r="K15" s="20">
        <f>VLOOKUP(D15,[1]汇总!$E:$F,2,0)</f>
        <v>81.78</v>
      </c>
      <c r="L15" s="8">
        <f>VLOOKUP(D15,[1]汇总!$E:$G,3,0)</f>
        <v>9</v>
      </c>
    </row>
    <row r="16" s="1" customFormat="true" customHeight="true" spans="1:12">
      <c r="A16" s="8">
        <v>13</v>
      </c>
      <c r="B16" s="8" t="s">
        <v>13</v>
      </c>
      <c r="C16" s="8" t="s">
        <v>34</v>
      </c>
      <c r="D16" s="9" t="s">
        <v>61</v>
      </c>
      <c r="E16" s="12" t="s">
        <v>16</v>
      </c>
      <c r="F16" s="12" t="s">
        <v>62</v>
      </c>
      <c r="G16" s="12" t="s">
        <v>63</v>
      </c>
      <c r="H16" s="8" t="s">
        <v>19</v>
      </c>
      <c r="I16" s="8" t="s">
        <v>64</v>
      </c>
      <c r="J16" s="8" t="s">
        <v>39</v>
      </c>
      <c r="K16" s="20">
        <f>VLOOKUP(D16,[1]汇总!$E:$F,2,0)</f>
        <v>81.64</v>
      </c>
      <c r="L16" s="8">
        <f>VLOOKUP(D16,[1]汇总!$E:$G,3,0)</f>
        <v>10</v>
      </c>
    </row>
    <row r="17" s="1" customFormat="true" customHeight="true" spans="1:12">
      <c r="A17" s="8">
        <v>14</v>
      </c>
      <c r="B17" s="8" t="s">
        <v>65</v>
      </c>
      <c r="C17" s="8" t="s">
        <v>66</v>
      </c>
      <c r="D17" s="10" t="s">
        <v>67</v>
      </c>
      <c r="E17" s="15" t="s">
        <v>68</v>
      </c>
      <c r="F17" s="15" t="s">
        <v>69</v>
      </c>
      <c r="G17" s="12" t="s">
        <v>70</v>
      </c>
      <c r="H17" s="16" t="s">
        <v>71</v>
      </c>
      <c r="I17" s="16" t="s">
        <v>72</v>
      </c>
      <c r="J17" s="16" t="s">
        <v>73</v>
      </c>
      <c r="K17" s="21">
        <v>79.54</v>
      </c>
      <c r="L17" s="22">
        <v>1</v>
      </c>
    </row>
    <row r="18" s="1" customFormat="true" customHeight="true" spans="1:12">
      <c r="A18" s="8">
        <v>15</v>
      </c>
      <c r="B18" s="8" t="s">
        <v>65</v>
      </c>
      <c r="C18" s="8" t="s">
        <v>74</v>
      </c>
      <c r="D18" s="8" t="s">
        <v>75</v>
      </c>
      <c r="E18" s="8" t="s">
        <v>16</v>
      </c>
      <c r="F18" s="8" t="s">
        <v>44</v>
      </c>
      <c r="G18" s="8" t="s">
        <v>76</v>
      </c>
      <c r="H18" s="8" t="s">
        <v>19</v>
      </c>
      <c r="I18" s="8" t="s">
        <v>20</v>
      </c>
      <c r="J18" s="8" t="s">
        <v>77</v>
      </c>
      <c r="K18" s="23">
        <v>86.36</v>
      </c>
      <c r="L18" s="24">
        <v>1</v>
      </c>
    </row>
    <row r="19" s="1" customFormat="true" customHeight="true" spans="1:12">
      <c r="A19" s="8">
        <v>16</v>
      </c>
      <c r="B19" s="8" t="s">
        <v>65</v>
      </c>
      <c r="C19" s="8" t="s">
        <v>74</v>
      </c>
      <c r="D19" s="11" t="s">
        <v>78</v>
      </c>
      <c r="E19" s="12" t="s">
        <v>16</v>
      </c>
      <c r="F19" s="12" t="s">
        <v>79</v>
      </c>
      <c r="G19" s="17" t="s">
        <v>80</v>
      </c>
      <c r="H19" s="8" t="s">
        <v>19</v>
      </c>
      <c r="I19" s="8" t="s">
        <v>27</v>
      </c>
      <c r="J19" s="8" t="s">
        <v>77</v>
      </c>
      <c r="K19" s="23">
        <v>69.46</v>
      </c>
      <c r="L19" s="24">
        <v>2</v>
      </c>
    </row>
    <row r="20" s="1" customFormat="true" customHeight="true" spans="1:12">
      <c r="A20" s="8">
        <v>17</v>
      </c>
      <c r="B20" s="8" t="s">
        <v>65</v>
      </c>
      <c r="C20" s="8" t="s">
        <v>81</v>
      </c>
      <c r="D20" s="11" t="s">
        <v>82</v>
      </c>
      <c r="E20" s="12" t="s">
        <v>16</v>
      </c>
      <c r="F20" s="12" t="s">
        <v>17</v>
      </c>
      <c r="G20" s="17" t="s">
        <v>83</v>
      </c>
      <c r="H20" s="8" t="s">
        <v>19</v>
      </c>
      <c r="I20" s="8" t="s">
        <v>84</v>
      </c>
      <c r="J20" s="8" t="s">
        <v>85</v>
      </c>
      <c r="K20" s="23">
        <v>84.44</v>
      </c>
      <c r="L20" s="24">
        <v>1</v>
      </c>
    </row>
    <row r="21" s="1" customFormat="true" customHeight="true" spans="1:12">
      <c r="A21" s="8">
        <v>18</v>
      </c>
      <c r="B21" s="8" t="s">
        <v>65</v>
      </c>
      <c r="C21" s="8" t="s">
        <v>86</v>
      </c>
      <c r="D21" s="11" t="s">
        <v>87</v>
      </c>
      <c r="E21" s="12" t="s">
        <v>24</v>
      </c>
      <c r="F21" s="12" t="s">
        <v>17</v>
      </c>
      <c r="G21" s="17" t="s">
        <v>88</v>
      </c>
      <c r="H21" s="8" t="s">
        <v>19</v>
      </c>
      <c r="I21" s="8" t="s">
        <v>89</v>
      </c>
      <c r="J21" s="8" t="s">
        <v>90</v>
      </c>
      <c r="K21" s="23">
        <v>85.82</v>
      </c>
      <c r="L21" s="24">
        <v>1</v>
      </c>
    </row>
    <row r="22" s="1" customFormat="true" customHeight="true" spans="1:12">
      <c r="A22" s="8">
        <v>19</v>
      </c>
      <c r="B22" s="8" t="s">
        <v>65</v>
      </c>
      <c r="C22" s="8" t="s">
        <v>91</v>
      </c>
      <c r="D22" s="12" t="s">
        <v>92</v>
      </c>
      <c r="E22" s="12" t="s">
        <v>24</v>
      </c>
      <c r="F22" s="12" t="s">
        <v>17</v>
      </c>
      <c r="G22" s="17" t="s">
        <v>93</v>
      </c>
      <c r="H22" s="8" t="s">
        <v>19</v>
      </c>
      <c r="I22" s="8" t="s">
        <v>20</v>
      </c>
      <c r="J22" s="8" t="s">
        <v>21</v>
      </c>
      <c r="K22" s="23">
        <v>80.2</v>
      </c>
      <c r="L22" s="24">
        <v>1</v>
      </c>
    </row>
    <row r="23" s="1" customFormat="true" customHeight="true" spans="1:12">
      <c r="A23" s="8">
        <v>20</v>
      </c>
      <c r="B23" s="8" t="s">
        <v>65</v>
      </c>
      <c r="C23" s="8" t="s">
        <v>34</v>
      </c>
      <c r="D23" s="11" t="s">
        <v>94</v>
      </c>
      <c r="E23" s="12" t="s">
        <v>16</v>
      </c>
      <c r="F23" s="12" t="s">
        <v>95</v>
      </c>
      <c r="G23" s="17" t="s">
        <v>96</v>
      </c>
      <c r="H23" s="8" t="s">
        <v>19</v>
      </c>
      <c r="I23" s="8" t="s">
        <v>38</v>
      </c>
      <c r="J23" s="8" t="s">
        <v>39</v>
      </c>
      <c r="K23" s="23">
        <v>78.26</v>
      </c>
      <c r="L23" s="24">
        <v>1</v>
      </c>
    </row>
    <row r="24" s="1" customFormat="true" customHeight="true" spans="1:12">
      <c r="A24" s="8">
        <v>21</v>
      </c>
      <c r="B24" s="8" t="s">
        <v>65</v>
      </c>
      <c r="C24" s="8" t="s">
        <v>34</v>
      </c>
      <c r="D24" s="11" t="s">
        <v>97</v>
      </c>
      <c r="E24" s="12" t="s">
        <v>24</v>
      </c>
      <c r="F24" s="12" t="s">
        <v>98</v>
      </c>
      <c r="G24" s="17" t="s">
        <v>99</v>
      </c>
      <c r="H24" s="8" t="s">
        <v>19</v>
      </c>
      <c r="I24" s="8" t="s">
        <v>38</v>
      </c>
      <c r="J24" s="8" t="s">
        <v>39</v>
      </c>
      <c r="K24" s="23">
        <v>76.82</v>
      </c>
      <c r="L24" s="24">
        <v>2</v>
      </c>
    </row>
    <row r="25" s="1" customFormat="true" customHeight="true" spans="1:12">
      <c r="A25" s="8">
        <v>22</v>
      </c>
      <c r="B25" s="8" t="s">
        <v>65</v>
      </c>
      <c r="C25" s="8" t="s">
        <v>34</v>
      </c>
      <c r="D25" s="11" t="s">
        <v>100</v>
      </c>
      <c r="E25" s="12" t="s">
        <v>16</v>
      </c>
      <c r="F25" s="12" t="s">
        <v>17</v>
      </c>
      <c r="G25" s="17" t="s">
        <v>101</v>
      </c>
      <c r="H25" s="8" t="s">
        <v>19</v>
      </c>
      <c r="I25" s="8" t="s">
        <v>102</v>
      </c>
      <c r="J25" s="8" t="s">
        <v>39</v>
      </c>
      <c r="K25" s="23">
        <v>76.7</v>
      </c>
      <c r="L25" s="24">
        <v>3</v>
      </c>
    </row>
    <row r="26" s="1" customFormat="true" customHeight="true" spans="1:12">
      <c r="A26" s="8">
        <v>23</v>
      </c>
      <c r="B26" s="8" t="s">
        <v>103</v>
      </c>
      <c r="C26" s="8" t="s">
        <v>104</v>
      </c>
      <c r="D26" s="9" t="s">
        <v>105</v>
      </c>
      <c r="E26" s="12" t="s">
        <v>16</v>
      </c>
      <c r="F26" s="12" t="s">
        <v>17</v>
      </c>
      <c r="G26" s="12" t="s">
        <v>106</v>
      </c>
      <c r="H26" s="8" t="s">
        <v>19</v>
      </c>
      <c r="I26" s="8" t="s">
        <v>107</v>
      </c>
      <c r="J26" s="8" t="s">
        <v>90</v>
      </c>
      <c r="K26" s="20">
        <f>VLOOKUP(D26,[2]汇总!$E$3:$G$26,2,0)</f>
        <v>81.02</v>
      </c>
      <c r="L26" s="8">
        <f>VLOOKUP(D26,[2]汇总!$E$3:$G$26,3,0)</f>
        <v>1</v>
      </c>
    </row>
    <row r="27" s="1" customFormat="true" customHeight="true" spans="1:12">
      <c r="A27" s="8">
        <v>24</v>
      </c>
      <c r="B27" s="8" t="s">
        <v>103</v>
      </c>
      <c r="C27" s="8" t="s">
        <v>104</v>
      </c>
      <c r="D27" s="9" t="s">
        <v>108</v>
      </c>
      <c r="E27" s="12" t="s">
        <v>16</v>
      </c>
      <c r="F27" s="12" t="s">
        <v>109</v>
      </c>
      <c r="G27" s="12" t="s">
        <v>110</v>
      </c>
      <c r="H27" s="8" t="s">
        <v>19</v>
      </c>
      <c r="I27" s="8" t="s">
        <v>111</v>
      </c>
      <c r="J27" s="8" t="s">
        <v>90</v>
      </c>
      <c r="K27" s="20">
        <f>VLOOKUP(D27,[2]汇总!$E$3:$G$26,2,0)</f>
        <v>76.5</v>
      </c>
      <c r="L27" s="8">
        <f>VLOOKUP(D27,[2]汇总!$E$3:$G$26,3,0)</f>
        <v>2</v>
      </c>
    </row>
    <row r="28" s="1" customFormat="true" customHeight="true" spans="1:12">
      <c r="A28" s="8">
        <v>25</v>
      </c>
      <c r="B28" s="8" t="s">
        <v>103</v>
      </c>
      <c r="C28" s="8" t="s">
        <v>112</v>
      </c>
      <c r="D28" s="9" t="s">
        <v>113</v>
      </c>
      <c r="E28" s="12" t="s">
        <v>16</v>
      </c>
      <c r="F28" s="12" t="s">
        <v>17</v>
      </c>
      <c r="G28" s="12" t="s">
        <v>114</v>
      </c>
      <c r="H28" s="8" t="s">
        <v>19</v>
      </c>
      <c r="I28" s="8" t="s">
        <v>115</v>
      </c>
      <c r="J28" s="8" t="s">
        <v>90</v>
      </c>
      <c r="K28" s="20">
        <f>VLOOKUP(D28,[2]汇总!$E$3:$G$26,2,0)</f>
        <v>83.18</v>
      </c>
      <c r="L28" s="8">
        <f>VLOOKUP(D28,[2]汇总!$E$3:$G$26,3,0)</f>
        <v>1</v>
      </c>
    </row>
    <row r="29" s="1" customFormat="true" customHeight="true" spans="1:12">
      <c r="A29" s="8">
        <v>26</v>
      </c>
      <c r="B29" s="8" t="s">
        <v>103</v>
      </c>
      <c r="C29" s="8" t="s">
        <v>29</v>
      </c>
      <c r="D29" s="9" t="s">
        <v>116</v>
      </c>
      <c r="E29" s="12" t="s">
        <v>16</v>
      </c>
      <c r="F29" s="12" t="s">
        <v>17</v>
      </c>
      <c r="G29" s="12" t="s">
        <v>117</v>
      </c>
      <c r="H29" s="8" t="s">
        <v>19</v>
      </c>
      <c r="I29" s="8" t="s">
        <v>84</v>
      </c>
      <c r="J29" s="8" t="s">
        <v>33</v>
      </c>
      <c r="K29" s="20">
        <f>VLOOKUP(D29,[2]汇总!$E$3:$G$26,2,0)</f>
        <v>82.3</v>
      </c>
      <c r="L29" s="8">
        <f>VLOOKUP(D29,[2]汇总!$E$3:$G$26,3,0)</f>
        <v>1</v>
      </c>
    </row>
    <row r="30" s="1" customFormat="true" customHeight="true" spans="1:12">
      <c r="A30" s="8">
        <v>27</v>
      </c>
      <c r="B30" s="8" t="s">
        <v>103</v>
      </c>
      <c r="C30" s="8" t="s">
        <v>34</v>
      </c>
      <c r="D30" s="9" t="s">
        <v>118</v>
      </c>
      <c r="E30" s="12" t="s">
        <v>24</v>
      </c>
      <c r="F30" s="12" t="s">
        <v>119</v>
      </c>
      <c r="G30" s="12" t="s">
        <v>120</v>
      </c>
      <c r="H30" s="8" t="s">
        <v>19</v>
      </c>
      <c r="I30" s="8" t="s">
        <v>38</v>
      </c>
      <c r="J30" s="8" t="s">
        <v>39</v>
      </c>
      <c r="K30" s="20">
        <f>VLOOKUP(D30,[2]汇总!$E$3:$G$26,2,0)</f>
        <v>83.16</v>
      </c>
      <c r="L30" s="8">
        <f>VLOOKUP(D30,[2]汇总!$E$3:$G$26,3,0)</f>
        <v>1</v>
      </c>
    </row>
    <row r="31" s="1" customFormat="true" customHeight="true" spans="1:12">
      <c r="A31" s="8">
        <v>28</v>
      </c>
      <c r="B31" s="8" t="s">
        <v>103</v>
      </c>
      <c r="C31" s="8" t="s">
        <v>34</v>
      </c>
      <c r="D31" s="9" t="s">
        <v>121</v>
      </c>
      <c r="E31" s="12" t="s">
        <v>24</v>
      </c>
      <c r="F31" s="12" t="s">
        <v>17</v>
      </c>
      <c r="G31" s="12" t="s">
        <v>122</v>
      </c>
      <c r="H31" s="8" t="s">
        <v>19</v>
      </c>
      <c r="I31" s="8" t="s">
        <v>38</v>
      </c>
      <c r="J31" s="8" t="s">
        <v>39</v>
      </c>
      <c r="K31" s="20">
        <f>VLOOKUP(D31,[2]汇总!$E$3:$G$26,2,0)</f>
        <v>82.72</v>
      </c>
      <c r="L31" s="8">
        <f>VLOOKUP(D31,[2]汇总!$E$3:$G$26,3,0)</f>
        <v>2</v>
      </c>
    </row>
    <row r="32" s="1" customFormat="true" customHeight="true" spans="1:12">
      <c r="A32" s="8">
        <v>29</v>
      </c>
      <c r="B32" s="8" t="s">
        <v>103</v>
      </c>
      <c r="C32" s="8" t="s">
        <v>34</v>
      </c>
      <c r="D32" s="9" t="s">
        <v>123</v>
      </c>
      <c r="E32" s="12" t="s">
        <v>16</v>
      </c>
      <c r="F32" s="12" t="s">
        <v>44</v>
      </c>
      <c r="G32" s="12" t="s">
        <v>124</v>
      </c>
      <c r="H32" s="8" t="s">
        <v>19</v>
      </c>
      <c r="I32" s="8" t="s">
        <v>125</v>
      </c>
      <c r="J32" s="8" t="s">
        <v>126</v>
      </c>
      <c r="K32" s="20">
        <f>VLOOKUP(D32,[2]汇总!$E$3:$G$26,2,0)</f>
        <v>81.96</v>
      </c>
      <c r="L32" s="8">
        <f>VLOOKUP(D32,[2]汇总!$E$3:$G$26,3,0)</f>
        <v>3</v>
      </c>
    </row>
    <row r="33" s="1" customFormat="true" customHeight="true" spans="1:12">
      <c r="A33" s="8">
        <v>30</v>
      </c>
      <c r="B33" s="8" t="s">
        <v>103</v>
      </c>
      <c r="C33" s="8" t="s">
        <v>34</v>
      </c>
      <c r="D33" s="9" t="s">
        <v>127</v>
      </c>
      <c r="E33" s="12" t="s">
        <v>16</v>
      </c>
      <c r="F33" s="12" t="s">
        <v>17</v>
      </c>
      <c r="G33" s="12" t="s">
        <v>128</v>
      </c>
      <c r="H33" s="8" t="s">
        <v>19</v>
      </c>
      <c r="I33" s="8" t="s">
        <v>129</v>
      </c>
      <c r="J33" s="8" t="s">
        <v>39</v>
      </c>
      <c r="K33" s="20">
        <f>VLOOKUP(D33,[2]汇总!$E$3:$G$26,2,0)</f>
        <v>81.44</v>
      </c>
      <c r="L33" s="8">
        <f>VLOOKUP(D33,[2]汇总!$E$3:$G$26,3,0)</f>
        <v>4</v>
      </c>
    </row>
    <row r="34" s="1" customFormat="true" customHeight="true" spans="1:12">
      <c r="A34" s="8">
        <v>31</v>
      </c>
      <c r="B34" s="8" t="s">
        <v>103</v>
      </c>
      <c r="C34" s="8" t="s">
        <v>34</v>
      </c>
      <c r="D34" s="9" t="s">
        <v>130</v>
      </c>
      <c r="E34" s="12" t="s">
        <v>16</v>
      </c>
      <c r="F34" s="12" t="s">
        <v>17</v>
      </c>
      <c r="G34" s="12" t="s">
        <v>131</v>
      </c>
      <c r="H34" s="8" t="s">
        <v>19</v>
      </c>
      <c r="I34" s="8" t="s">
        <v>64</v>
      </c>
      <c r="J34" s="8" t="s">
        <v>39</v>
      </c>
      <c r="K34" s="20">
        <f>VLOOKUP(D34,[2]汇总!$E$3:$G$26,2,0)</f>
        <v>80.86</v>
      </c>
      <c r="L34" s="8">
        <f>VLOOKUP(D34,[2]汇总!$E$3:$G$26,3,0)</f>
        <v>5</v>
      </c>
    </row>
    <row r="35" s="1" customFormat="true" customHeight="true" spans="1:12">
      <c r="A35" s="8">
        <v>32</v>
      </c>
      <c r="B35" s="8" t="s">
        <v>103</v>
      </c>
      <c r="C35" s="8" t="s">
        <v>34</v>
      </c>
      <c r="D35" s="9" t="s">
        <v>132</v>
      </c>
      <c r="E35" s="12" t="s">
        <v>24</v>
      </c>
      <c r="F35" s="12" t="s">
        <v>17</v>
      </c>
      <c r="G35" s="12" t="s">
        <v>133</v>
      </c>
      <c r="H35" s="8" t="s">
        <v>19</v>
      </c>
      <c r="I35" s="8" t="s">
        <v>38</v>
      </c>
      <c r="J35" s="8" t="s">
        <v>39</v>
      </c>
      <c r="K35" s="20">
        <f>VLOOKUP(D35,[2]汇总!$E$3:$G$26,2,0)</f>
        <v>79.1</v>
      </c>
      <c r="L35" s="8">
        <f>VLOOKUP(D35,[2]汇总!$E$3:$G$26,3,0)</f>
        <v>6</v>
      </c>
    </row>
    <row r="36" s="1" customFormat="true" customHeight="true" spans="1:12">
      <c r="A36" s="8">
        <v>33</v>
      </c>
      <c r="B36" s="8" t="s">
        <v>134</v>
      </c>
      <c r="C36" s="8" t="s">
        <v>81</v>
      </c>
      <c r="D36" s="9" t="s">
        <v>135</v>
      </c>
      <c r="E36" s="12" t="s">
        <v>16</v>
      </c>
      <c r="F36" s="12" t="s">
        <v>17</v>
      </c>
      <c r="G36" s="12" t="s">
        <v>133</v>
      </c>
      <c r="H36" s="8" t="s">
        <v>19</v>
      </c>
      <c r="I36" s="8" t="s">
        <v>136</v>
      </c>
      <c r="J36" s="8" t="s">
        <v>90</v>
      </c>
      <c r="K36" s="20">
        <v>81.36</v>
      </c>
      <c r="L36" s="8">
        <v>1</v>
      </c>
    </row>
    <row r="37" s="1" customFormat="true" customHeight="true" spans="1:12">
      <c r="A37" s="8">
        <v>34</v>
      </c>
      <c r="B37" s="8" t="s">
        <v>134</v>
      </c>
      <c r="C37" s="8" t="s">
        <v>22</v>
      </c>
      <c r="D37" s="9" t="s">
        <v>137</v>
      </c>
      <c r="E37" s="12" t="s">
        <v>24</v>
      </c>
      <c r="F37" s="12" t="s">
        <v>138</v>
      </c>
      <c r="G37" s="12" t="s">
        <v>139</v>
      </c>
      <c r="H37" s="8" t="s">
        <v>19</v>
      </c>
      <c r="I37" s="8" t="s">
        <v>27</v>
      </c>
      <c r="J37" s="8" t="s">
        <v>28</v>
      </c>
      <c r="K37" s="20">
        <v>85.66</v>
      </c>
      <c r="L37" s="8">
        <v>1</v>
      </c>
    </row>
    <row r="38" s="1" customFormat="true" customHeight="true" spans="1:12">
      <c r="A38" s="8">
        <v>35</v>
      </c>
      <c r="B38" s="8" t="s">
        <v>134</v>
      </c>
      <c r="C38" s="8" t="s">
        <v>22</v>
      </c>
      <c r="D38" s="9" t="s">
        <v>140</v>
      </c>
      <c r="E38" s="12" t="s">
        <v>24</v>
      </c>
      <c r="F38" s="12" t="s">
        <v>141</v>
      </c>
      <c r="G38" s="12" t="s">
        <v>142</v>
      </c>
      <c r="H38" s="8" t="s">
        <v>19</v>
      </c>
      <c r="I38" s="8" t="s">
        <v>143</v>
      </c>
      <c r="J38" s="8" t="s">
        <v>28</v>
      </c>
      <c r="K38" s="20">
        <v>83.58</v>
      </c>
      <c r="L38" s="8">
        <v>2</v>
      </c>
    </row>
    <row r="39" s="1" customFormat="true" customHeight="true" spans="1:12">
      <c r="A39" s="8">
        <v>36</v>
      </c>
      <c r="B39" s="8" t="s">
        <v>134</v>
      </c>
      <c r="C39" s="8" t="s">
        <v>29</v>
      </c>
      <c r="D39" s="9" t="s">
        <v>144</v>
      </c>
      <c r="E39" s="12" t="s">
        <v>24</v>
      </c>
      <c r="F39" s="12" t="s">
        <v>145</v>
      </c>
      <c r="G39" s="12" t="s">
        <v>146</v>
      </c>
      <c r="H39" s="8" t="s">
        <v>19</v>
      </c>
      <c r="I39" s="8" t="s">
        <v>147</v>
      </c>
      <c r="J39" s="8" t="s">
        <v>33</v>
      </c>
      <c r="K39" s="20">
        <v>84.04</v>
      </c>
      <c r="L39" s="8">
        <v>1</v>
      </c>
    </row>
    <row r="40" s="1" customFormat="true" customHeight="true" spans="1:12">
      <c r="A40" s="8">
        <v>37</v>
      </c>
      <c r="B40" s="8" t="s">
        <v>134</v>
      </c>
      <c r="C40" s="8" t="s">
        <v>34</v>
      </c>
      <c r="D40" s="9" t="s">
        <v>148</v>
      </c>
      <c r="E40" s="12" t="s">
        <v>16</v>
      </c>
      <c r="F40" s="12" t="s">
        <v>17</v>
      </c>
      <c r="G40" s="12" t="s">
        <v>149</v>
      </c>
      <c r="H40" s="8" t="s">
        <v>19</v>
      </c>
      <c r="I40" s="8" t="s">
        <v>150</v>
      </c>
      <c r="J40" s="8" t="s">
        <v>39</v>
      </c>
      <c r="K40" s="20">
        <v>74.32</v>
      </c>
      <c r="L40" s="8">
        <v>1</v>
      </c>
    </row>
    <row r="41" s="1" customFormat="true" customHeight="true" spans="1:12">
      <c r="A41" s="8">
        <v>38</v>
      </c>
      <c r="B41" s="8" t="s">
        <v>134</v>
      </c>
      <c r="C41" s="8" t="s">
        <v>34</v>
      </c>
      <c r="D41" s="9" t="s">
        <v>151</v>
      </c>
      <c r="E41" s="12" t="s">
        <v>24</v>
      </c>
      <c r="F41" s="12" t="s">
        <v>152</v>
      </c>
      <c r="G41" s="12" t="s">
        <v>153</v>
      </c>
      <c r="H41" s="8" t="s">
        <v>19</v>
      </c>
      <c r="I41" s="8" t="s">
        <v>38</v>
      </c>
      <c r="J41" s="8" t="s">
        <v>39</v>
      </c>
      <c r="K41" s="20">
        <v>74.28</v>
      </c>
      <c r="L41" s="8">
        <v>2</v>
      </c>
    </row>
    <row r="42" s="1" customFormat="true" customHeight="true" spans="1:12">
      <c r="A42" s="8">
        <v>39</v>
      </c>
      <c r="B42" s="8" t="s">
        <v>154</v>
      </c>
      <c r="C42" s="8" t="s">
        <v>74</v>
      </c>
      <c r="D42" s="9" t="s">
        <v>155</v>
      </c>
      <c r="E42" s="12" t="s">
        <v>16</v>
      </c>
      <c r="F42" s="12" t="s">
        <v>17</v>
      </c>
      <c r="G42" s="12" t="s">
        <v>156</v>
      </c>
      <c r="H42" s="8" t="s">
        <v>19</v>
      </c>
      <c r="I42" s="8" t="s">
        <v>27</v>
      </c>
      <c r="J42" s="8" t="s">
        <v>77</v>
      </c>
      <c r="K42" s="20">
        <v>66.6</v>
      </c>
      <c r="L42" s="8">
        <v>1</v>
      </c>
    </row>
    <row r="43" s="1" customFormat="true" customHeight="true" spans="1:12">
      <c r="A43" s="8">
        <v>40</v>
      </c>
      <c r="B43" s="8" t="s">
        <v>154</v>
      </c>
      <c r="C43" s="8" t="s">
        <v>34</v>
      </c>
      <c r="D43" s="9" t="s">
        <v>157</v>
      </c>
      <c r="E43" s="12" t="s">
        <v>16</v>
      </c>
      <c r="F43" s="12" t="s">
        <v>17</v>
      </c>
      <c r="G43" s="12" t="s">
        <v>158</v>
      </c>
      <c r="H43" s="8" t="s">
        <v>19</v>
      </c>
      <c r="I43" s="8" t="s">
        <v>159</v>
      </c>
      <c r="J43" s="8" t="s">
        <v>39</v>
      </c>
      <c r="K43" s="20">
        <v>81.32</v>
      </c>
      <c r="L43" s="8">
        <v>1</v>
      </c>
    </row>
    <row r="44" s="1" customFormat="true" customHeight="true" spans="1:12">
      <c r="A44" s="8">
        <v>41</v>
      </c>
      <c r="B44" s="8" t="s">
        <v>154</v>
      </c>
      <c r="C44" s="8" t="s">
        <v>34</v>
      </c>
      <c r="D44" s="9" t="s">
        <v>160</v>
      </c>
      <c r="E44" s="12" t="s">
        <v>16</v>
      </c>
      <c r="F44" s="12" t="s">
        <v>17</v>
      </c>
      <c r="G44" s="12" t="s">
        <v>161</v>
      </c>
      <c r="H44" s="8" t="s">
        <v>19</v>
      </c>
      <c r="I44" s="8" t="s">
        <v>64</v>
      </c>
      <c r="J44" s="8" t="s">
        <v>39</v>
      </c>
      <c r="K44" s="20">
        <v>71.3</v>
      </c>
      <c r="L44" s="8">
        <v>2</v>
      </c>
    </row>
  </sheetData>
  <sheetProtection formatCells="0" insertHyperlinks="0" autoFilter="0"/>
  <autoFilter ref="A3:L16">
    <sortState ref="A3:L16">
      <sortCondition ref="L3"/>
    </sortState>
    <extLst/>
  </autoFilter>
  <mergeCells count="1">
    <mergeCell ref="A1:L1"/>
  </mergeCells>
  <conditionalFormatting sqref="D4">
    <cfRule type="duplicateValues" dxfId="0" priority="135"/>
  </conditionalFormatting>
  <conditionalFormatting sqref="D5">
    <cfRule type="duplicateValues" dxfId="0" priority="72"/>
  </conditionalFormatting>
  <conditionalFormatting sqref="D6">
    <cfRule type="duplicateValues" dxfId="0" priority="71"/>
  </conditionalFormatting>
  <conditionalFormatting sqref="D7">
    <cfRule type="duplicateValues" dxfId="0" priority="70"/>
  </conditionalFormatting>
  <conditionalFormatting sqref="D8">
    <cfRule type="duplicateValues" dxfId="0" priority="69"/>
  </conditionalFormatting>
  <conditionalFormatting sqref="D9">
    <cfRule type="duplicateValues" dxfId="0" priority="68"/>
  </conditionalFormatting>
  <conditionalFormatting sqref="D10">
    <cfRule type="duplicateValues" dxfId="0" priority="67"/>
  </conditionalFormatting>
  <conditionalFormatting sqref="D11">
    <cfRule type="duplicateValues" dxfId="0" priority="66"/>
  </conditionalFormatting>
  <conditionalFormatting sqref="D12">
    <cfRule type="duplicateValues" dxfId="0" priority="65"/>
  </conditionalFormatting>
  <conditionalFormatting sqref="D13">
    <cfRule type="duplicateValues" dxfId="0" priority="64"/>
  </conditionalFormatting>
  <conditionalFormatting sqref="D14">
    <cfRule type="duplicateValues" dxfId="0" priority="63"/>
  </conditionalFormatting>
  <conditionalFormatting sqref="D15">
    <cfRule type="duplicateValues" dxfId="0" priority="62"/>
  </conditionalFormatting>
  <conditionalFormatting sqref="D17">
    <cfRule type="duplicateValues" dxfId="0" priority="41"/>
  </conditionalFormatting>
  <conditionalFormatting sqref="D18">
    <cfRule type="duplicateValues" dxfId="1" priority="39"/>
    <cfRule type="duplicateValues" dxfId="1" priority="38"/>
    <cfRule type="duplicateValues" dxfId="1" priority="36"/>
    <cfRule type="duplicateValues" dxfId="1" priority="37"/>
  </conditionalFormatting>
  <conditionalFormatting sqref="D19">
    <cfRule type="duplicateValues" dxfId="0" priority="40"/>
    <cfRule type="duplicateValues" dxfId="1" priority="35"/>
    <cfRule type="duplicateValues" dxfId="1" priority="34"/>
    <cfRule type="duplicateValues" dxfId="1" priority="32"/>
    <cfRule type="duplicateValues" dxfId="1" priority="33"/>
    <cfRule type="duplicateValues" dxfId="0" priority="31"/>
  </conditionalFormatting>
  <conditionalFormatting sqref="D20">
    <cfRule type="duplicateValues" dxfId="1" priority="30"/>
    <cfRule type="duplicateValues" dxfId="1" priority="29"/>
    <cfRule type="duplicateValues" dxfId="1" priority="27"/>
    <cfRule type="duplicateValues" dxfId="1" priority="28"/>
    <cfRule type="duplicateValues" dxfId="0" priority="26"/>
  </conditionalFormatting>
  <conditionalFormatting sqref="D21">
    <cfRule type="duplicateValues" dxfId="1" priority="25"/>
    <cfRule type="duplicateValues" dxfId="1" priority="24"/>
    <cfRule type="duplicateValues" dxfId="1" priority="22"/>
    <cfRule type="duplicateValues" dxfId="1" priority="23"/>
    <cfRule type="duplicateValues" dxfId="0" priority="21"/>
  </conditionalFormatting>
  <conditionalFormatting sqref="D22">
    <cfRule type="duplicateValues" dxfId="1" priority="20"/>
    <cfRule type="duplicateValues" dxfId="1" priority="19"/>
    <cfRule type="duplicateValues" dxfId="1" priority="17"/>
    <cfRule type="duplicateValues" dxfId="1" priority="18"/>
  </conditionalFormatting>
  <conditionalFormatting sqref="D23">
    <cfRule type="duplicateValues" dxfId="1" priority="16"/>
    <cfRule type="duplicateValues" dxfId="1" priority="15"/>
    <cfRule type="duplicateValues" dxfId="1" priority="13"/>
    <cfRule type="duplicateValues" dxfId="1" priority="14"/>
    <cfRule type="duplicateValues" dxfId="0" priority="12"/>
  </conditionalFormatting>
  <conditionalFormatting sqref="D24">
    <cfRule type="duplicateValues" dxfId="1" priority="11"/>
    <cfRule type="duplicateValues" dxfId="1" priority="10"/>
    <cfRule type="duplicateValues" dxfId="1" priority="8"/>
    <cfRule type="duplicateValues" dxfId="1" priority="9"/>
    <cfRule type="duplicateValues" dxfId="0" priority="7"/>
  </conditionalFormatting>
  <conditionalFormatting sqref="D25">
    <cfRule type="duplicateValues" dxfId="1" priority="6"/>
    <cfRule type="duplicateValues" dxfId="1" priority="5"/>
    <cfRule type="duplicateValues" dxfId="1" priority="3"/>
    <cfRule type="duplicateValues" dxfId="1" priority="4"/>
    <cfRule type="duplicateValues" dxfId="0" priority="2"/>
  </conditionalFormatting>
  <conditionalFormatting sqref="D26">
    <cfRule type="duplicateValues" dxfId="0" priority="60"/>
  </conditionalFormatting>
  <conditionalFormatting sqref="D27">
    <cfRule type="duplicateValues" dxfId="0" priority="59"/>
  </conditionalFormatting>
  <conditionalFormatting sqref="D28">
    <cfRule type="duplicateValues" dxfId="0" priority="58"/>
  </conditionalFormatting>
  <conditionalFormatting sqref="D29">
    <cfRule type="duplicateValues" dxfId="0" priority="57"/>
  </conditionalFormatting>
  <conditionalFormatting sqref="D30">
    <cfRule type="duplicateValues" dxfId="0" priority="56"/>
  </conditionalFormatting>
  <conditionalFormatting sqref="D31">
    <cfRule type="duplicateValues" dxfId="0" priority="55"/>
  </conditionalFormatting>
  <conditionalFormatting sqref="D32">
    <cfRule type="duplicateValues" dxfId="0" priority="54"/>
  </conditionalFormatting>
  <conditionalFormatting sqref="D33">
    <cfRule type="duplicateValues" dxfId="0" priority="53"/>
  </conditionalFormatting>
  <conditionalFormatting sqref="D34">
    <cfRule type="duplicateValues" dxfId="0" priority="52"/>
  </conditionalFormatting>
  <conditionalFormatting sqref="D35">
    <cfRule type="duplicateValues" dxfId="0" priority="51"/>
  </conditionalFormatting>
  <conditionalFormatting sqref="D36">
    <cfRule type="duplicateValues" dxfId="0" priority="50"/>
  </conditionalFormatting>
  <conditionalFormatting sqref="D37">
    <cfRule type="duplicateValues" dxfId="0" priority="49"/>
  </conditionalFormatting>
  <conditionalFormatting sqref="D38">
    <cfRule type="duplicateValues" dxfId="0" priority="48"/>
  </conditionalFormatting>
  <conditionalFormatting sqref="D39">
    <cfRule type="duplicateValues" dxfId="0" priority="47"/>
  </conditionalFormatting>
  <conditionalFormatting sqref="D40">
    <cfRule type="duplicateValues" dxfId="0" priority="1"/>
  </conditionalFormatting>
  <conditionalFormatting sqref="D41">
    <cfRule type="duplicateValues" dxfId="0" priority="46"/>
  </conditionalFormatting>
  <conditionalFormatting sqref="D42">
    <cfRule type="duplicateValues" dxfId="0" priority="44"/>
  </conditionalFormatting>
  <conditionalFormatting sqref="D43">
    <cfRule type="duplicateValues" dxfId="0" priority="43"/>
  </conditionalFormatting>
  <conditionalFormatting sqref="D44">
    <cfRule type="duplicateValues" dxfId="0" priority="42"/>
  </conditionalFormatting>
  <conditionalFormatting sqref="D2:D3 D45:D1048576">
    <cfRule type="duplicateValues" dxfId="1" priority="137"/>
    <cfRule type="duplicateValues" dxfId="1" priority="160"/>
    <cfRule type="duplicateValues" dxfId="1" priority="170"/>
    <cfRule type="duplicateValues" dxfId="1" priority="171"/>
    <cfRule type="duplicateValues" dxfId="0" priority="234"/>
  </conditionalFormatting>
  <conditionalFormatting sqref="D16:D17 D19:D25">
    <cfRule type="duplicateValues" dxfId="0" priority="61"/>
  </conditionalFormatting>
  <pageMargins left="0.354166666666667" right="0.16" top="0.4" bottom="0.37" header="0.3" footer="0.3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2019-07-22T17:49:00Z</dcterms:created>
  <cp:lastPrinted>2021-09-08T02:04:00Z</cp:lastPrinted>
  <dcterms:modified xsi:type="dcterms:W3CDTF">2021-12-20T14:27:50Z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